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<sst xmlns="http://schemas.openxmlformats.org/spreadsheetml/2006/main" count="156" uniqueCount="111">
  <si>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</si>
  <si>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</si>
  <si>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</si>
  <si>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</si>
  <si>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</si>
  <si>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</si>
  <si>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</si>
  <si>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</si>
  <si>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</si>
  <si>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</si>
  <si>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</si>
  <si>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</si>
  <si>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</si>
  <si>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</si>
  <si>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</si>
  <si>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</si>
  <si>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</si>
  <si>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</si>
  <si>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</si>
  <si>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</si>
  <si>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</si>
  <si>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</si>
  <si>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</si>
  <si>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</si>
  <si>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</si>
  <si>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</si>
  <si>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</si>
  <si>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</si>
  <si>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</si>
  <si>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</si>
  <si>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</si>
  <si>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</si>
  <si>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</si>
  <si>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</si>
  <si>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</si>
  <si>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</si>
  <si>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</si>
  <si>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</si>
  <si>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</si>
  <si>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</si>
  <si>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</si>
  <si>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</si>
  <si>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</si>
  <si>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</si>
  <si>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</si>
  <si>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</si>
  <si>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</si>
  <si>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</si>
  <si>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</si>
  <si>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</si>
  <si>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</si>
  <si>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</si>
  <si>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</si>
  <si>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</si>
  <si>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</si>
  <si>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</si>
  <si>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</si>
  <si>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</si>
  <si>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</si>
  <si>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</si>
  <si>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</si>
  <si>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</si>
  <si>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</si>
  <si>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</si>
  <si>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</si>
  <si>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</si>
  <si>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</si>
  <si>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</si>
  <si>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</si>
  <si>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</si>
  <si>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</si>
  <si>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</si>
  <si>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</si>
  <si>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</si>
  <si>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</si>
  <si>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</si>
  <si>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</si>
  <si>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</si>
  <si>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</si>
  <si>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</si>
  <si>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</si>
  <si>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</si>
  <si>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</si>
  <si>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</si>
  <si>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</si>
  <si>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</si>
  <si>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</si>
  <si>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</si>
  <si>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</si>
  <si>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</si>
  <si>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</si>
  <si>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</si>
  <si>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</si>
  <si>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</si>
  <si>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</si>
  <si>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</si>
  <si>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</si>
  <si>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</si>
  <si>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</si>
  <si>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</si>
  <si>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</si>
  <si>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</si>
  <si>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</si>
  <si>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</si>
  <si>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</si>
  <si>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</si>
  <si>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</si>
  <si>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</si>
  <si>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</si>
  <si>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</si>
  <si>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21.05.2014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</si>
</sst>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55358950"/>
        <c:axId val="28468503"/>
      </c:bar3DChart>
      <c:catAx>
        <c:axId val="553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468503"/>
        <c:crosses val="autoZero"/>
        <c:auto val="1"/>
        <c:lblOffset val="100"/>
        <c:tickLblSkip val="1"/>
        <c:noMultiLvlLbl val="0"/>
      </c:catAx>
      <c:valAx>
        <c:axId val="28468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54889936"/>
        <c:axId val="24247377"/>
      </c:bar3DChart>
      <c:catAx>
        <c:axId val="5488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47377"/>
        <c:crosses val="autoZero"/>
        <c:auto val="1"/>
        <c:lblOffset val="100"/>
        <c:tickLblSkip val="1"/>
        <c:noMultiLvlLbl val="0"/>
      </c:catAx>
      <c:valAx>
        <c:axId val="24247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16899802"/>
        <c:axId val="17880491"/>
      </c:bar3DChart>
      <c:catAx>
        <c:axId val="1689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0491"/>
        <c:crosses val="autoZero"/>
        <c:auto val="1"/>
        <c:lblOffset val="100"/>
        <c:tickLblSkip val="1"/>
        <c:noMultiLvlLbl val="0"/>
      </c:catAx>
      <c:valAx>
        <c:axId val="17880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9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26706692"/>
        <c:axId val="39033637"/>
      </c:bar3DChart>
      <c:catAx>
        <c:axId val="2670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3637"/>
        <c:crosses val="autoZero"/>
        <c:auto val="1"/>
        <c:lblOffset val="100"/>
        <c:tickLblSkip val="1"/>
        <c:noMultiLvlLbl val="0"/>
      </c:catAx>
      <c:valAx>
        <c:axId val="39033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15758414"/>
        <c:axId val="7607999"/>
      </c:bar3DChart>
      <c:catAx>
        <c:axId val="1575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7999"/>
        <c:crosses val="autoZero"/>
        <c:auto val="1"/>
        <c:lblOffset val="100"/>
        <c:tickLblSkip val="2"/>
        <c:noMultiLvlLbl val="0"/>
      </c:catAx>
      <c:valAx>
        <c:axId val="7607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1363128"/>
        <c:axId val="12268153"/>
      </c:bar3DChart>
      <c:catAx>
        <c:axId val="136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8153"/>
        <c:crosses val="autoZero"/>
        <c:auto val="1"/>
        <c:lblOffset val="100"/>
        <c:tickLblSkip val="1"/>
        <c:noMultiLvlLbl val="0"/>
      </c:catAx>
      <c:valAx>
        <c:axId val="12268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43304514"/>
        <c:axId val="54196307"/>
      </c:bar3DChart>
      <c:catAx>
        <c:axId val="4330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96307"/>
        <c:crosses val="autoZero"/>
        <c:auto val="1"/>
        <c:lblOffset val="100"/>
        <c:tickLblSkip val="1"/>
        <c:noMultiLvlLbl val="0"/>
      </c:catAx>
      <c:valAx>
        <c:axId val="54196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4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18004716"/>
        <c:axId val="27824717"/>
      </c:bar3DChart>
      <c:catAx>
        <c:axId val="1800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24717"/>
        <c:crosses val="autoZero"/>
        <c:auto val="1"/>
        <c:lblOffset val="100"/>
        <c:tickLblSkip val="1"/>
        <c:noMultiLvlLbl val="0"/>
      </c:catAx>
      <c:valAx>
        <c:axId val="2782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49095862"/>
        <c:axId val="39209575"/>
      </c:bar3DChart>
      <c:catAx>
        <c:axId val="4909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09575"/>
        <c:crosses val="autoZero"/>
        <c:auto val="1"/>
        <c:lblOffset val="100"/>
        <c:tickLblSkip val="1"/>
        <c:noMultiLvlLbl val="0"/>
      </c:catAx>
      <c:valAx>
        <c:axId val="39209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</f>
        <v>104337.20000000001</v>
      </c>
      <c r="E6" s="3">
        <f>D6/D134*100</f>
        <v>44.98902624645887</v>
      </c>
      <c r="F6" s="3">
        <f>D6/B6*100</f>
        <v>74.601119261319</v>
      </c>
      <c r="G6" s="3">
        <f aca="true" t="shared" si="0" ref="G6:G41">D6/C6*100</f>
        <v>38.029554064722696</v>
      </c>
      <c r="H6" s="3">
        <f>B6-D6</f>
        <v>35522.899999999994</v>
      </c>
      <c r="I6" s="3">
        <f aca="true" t="shared" si="1" ref="I6:I41">C6-D6</f>
        <v>170021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</f>
        <v>81582.7</v>
      </c>
      <c r="E7" s="1">
        <f>D7/D6*100</f>
        <v>78.191383322535</v>
      </c>
      <c r="F7" s="1">
        <f>D7/B7*100</f>
        <v>76.78689752799174</v>
      </c>
      <c r="G7" s="1">
        <f t="shared" si="0"/>
        <v>37.90924294150748</v>
      </c>
      <c r="H7" s="1">
        <f>B7-D7</f>
        <v>24662.90000000001</v>
      </c>
      <c r="I7" s="1">
        <f t="shared" si="1"/>
        <v>133622.60000000003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</f>
        <v>7.900000000000001</v>
      </c>
      <c r="E8" s="13">
        <f>D8/D6*100</f>
        <v>0.007571604375045526</v>
      </c>
      <c r="F8" s="1">
        <f>D8/B8*100</f>
        <v>33.76068376068377</v>
      </c>
      <c r="G8" s="1">
        <f t="shared" si="0"/>
        <v>17.713004484304935</v>
      </c>
      <c r="H8" s="1">
        <f aca="true" t="shared" si="2" ref="H8:H30">B8-D8</f>
        <v>15.499999999999996</v>
      </c>
      <c r="I8" s="1">
        <f t="shared" si="1"/>
        <v>36.7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538.7+346.9+429.4+56.3+419.6+508.1+71-0.1+453.2+98.5+2.8+391.5+199.8+80.8+202.8+35.8+0.1+605.8+190.7+96.5+200+176+997.3+131.2+243.2+104+591.3+99.4</f>
        <v>7270.6</v>
      </c>
      <c r="E9" s="1">
        <f>D9/D6*100</f>
        <v>6.968367945469113</v>
      </c>
      <c r="F9" s="1">
        <f aca="true" t="shared" si="3" ref="F9:F39">D9/B9*100</f>
        <v>89.07101816800814</v>
      </c>
      <c r="G9" s="1">
        <f t="shared" si="0"/>
        <v>42.5089308161392</v>
      </c>
      <c r="H9" s="1">
        <f t="shared" si="2"/>
        <v>892.0999999999995</v>
      </c>
      <c r="I9" s="1">
        <f t="shared" si="1"/>
        <v>9833.1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1.1+76.7+36.7+34.9+18.5+42.2+88.1+82.5+80.9+400.1+1837.5+2957.3+365.3+150+4041.5+622.1+388.9+504.4+104+339.4+307.4+873.2+298.8+1030.7+5.1+301.4+159</f>
        <v>15147.699999999999</v>
      </c>
      <c r="E10" s="1">
        <f>D10/D6*100</f>
        <v>14.51802425213634</v>
      </c>
      <c r="F10" s="1">
        <f t="shared" si="3"/>
        <v>62.3608503771037</v>
      </c>
      <c r="G10" s="1">
        <f t="shared" si="0"/>
        <v>38.40159207007136</v>
      </c>
      <c r="H10" s="1">
        <f t="shared" si="2"/>
        <v>9142.700000000003</v>
      </c>
      <c r="I10" s="1">
        <f t="shared" si="1"/>
        <v>24297.800000000003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0.04523794006356314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281.10000000001384</v>
      </c>
      <c r="E12" s="1">
        <f>D12/D6*100</f>
        <v>0.2694149354209369</v>
      </c>
      <c r="F12" s="1">
        <f t="shared" si="3"/>
        <v>29.83759685808459</v>
      </c>
      <c r="G12" s="1">
        <f t="shared" si="0"/>
        <v>12.343564747728228</v>
      </c>
      <c r="H12" s="1">
        <f t="shared" si="2"/>
        <v>660.9999999999825</v>
      </c>
      <c r="I12" s="1">
        <f t="shared" si="1"/>
        <v>1996.1999999999773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</f>
        <v>69185.40000000001</v>
      </c>
      <c r="E17" s="3">
        <f>D17/D134*100</f>
        <v>29.831965746366162</v>
      </c>
      <c r="F17" s="3">
        <f>D17/B17*100</f>
        <v>79.85000727111567</v>
      </c>
      <c r="G17" s="3">
        <f t="shared" si="0"/>
        <v>38.91899372045653</v>
      </c>
      <c r="H17" s="3">
        <f>B17-D17</f>
        <v>17458.79999999999</v>
      </c>
      <c r="I17" s="3">
        <f t="shared" si="1"/>
        <v>108582.3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</f>
        <v>54990.59999999999</v>
      </c>
      <c r="E18" s="1">
        <f>D18/D17*100</f>
        <v>79.4829544961798</v>
      </c>
      <c r="F18" s="1">
        <f t="shared" si="3"/>
        <v>84.56033411654712</v>
      </c>
      <c r="G18" s="1">
        <f t="shared" si="0"/>
        <v>41.221257313338846</v>
      </c>
      <c r="H18" s="1">
        <f t="shared" si="2"/>
        <v>10040.600000000006</v>
      </c>
      <c r="I18" s="1">
        <f t="shared" si="1"/>
        <v>78412.90000000001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15+99.7+173.8+0.6+107.5+22.1+0.5+193.8+202.2+7.6+0.9+0.4+198.3+0.9+0.9+95.5+0.1+279.3+38.4+83.3+46.9+46.6+4.1+6.6+39.1</f>
        <v>1664.0999999999997</v>
      </c>
      <c r="E19" s="1">
        <f>D19/D17*100</f>
        <v>2.40527625770755</v>
      </c>
      <c r="F19" s="1">
        <f t="shared" si="3"/>
        <v>47.16302006575217</v>
      </c>
      <c r="G19" s="1">
        <f t="shared" si="0"/>
        <v>21.28386156089325</v>
      </c>
      <c r="H19" s="1">
        <f t="shared" si="2"/>
        <v>1864.3000000000004</v>
      </c>
      <c r="I19" s="1">
        <f t="shared" si="1"/>
        <v>6154.500000000001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</f>
        <v>929.8</v>
      </c>
      <c r="E20" s="1">
        <f>D20/D17*100</f>
        <v>1.3439251634015266</v>
      </c>
      <c r="F20" s="1">
        <f t="shared" si="3"/>
        <v>82.29775181448043</v>
      </c>
      <c r="G20" s="1">
        <f t="shared" si="0"/>
        <v>32.77867869985194</v>
      </c>
      <c r="H20" s="1">
        <f t="shared" si="2"/>
        <v>200</v>
      </c>
      <c r="I20" s="1">
        <f t="shared" si="1"/>
        <v>1906.8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36.6+15.7+3.3+2+290.1+4.1+24.2+41.8-0.1+460.8+0.9+2.5+257.9+361.7+1303.2+901+0.2+255.3+105.4+1050+1256.6+91</f>
        <v>6464.200000000001</v>
      </c>
      <c r="E21" s="1">
        <f>D21/D17*100</f>
        <v>9.343300754205366</v>
      </c>
      <c r="F21" s="1">
        <f t="shared" si="3"/>
        <v>71.35036093512</v>
      </c>
      <c r="G21" s="1">
        <f t="shared" si="0"/>
        <v>33.400504298941804</v>
      </c>
      <c r="H21" s="1">
        <f t="shared" si="2"/>
        <v>2595.5999999999985</v>
      </c>
      <c r="I21" s="1">
        <f t="shared" si="1"/>
        <v>12889.399999999998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14.2+80.1+19.7+105+3.5+1.3+30+84.1+0.1+72.2+54.8+15.1+59.3+59.3</f>
        <v>598.6999999999999</v>
      </c>
      <c r="E22" s="1">
        <f>D22/D17*100</f>
        <v>0.8653559855113938</v>
      </c>
      <c r="F22" s="1">
        <f t="shared" si="3"/>
        <v>97.23891505603376</v>
      </c>
      <c r="G22" s="1">
        <f t="shared" si="0"/>
        <v>43.118473172488294</v>
      </c>
      <c r="H22" s="1">
        <f t="shared" si="2"/>
        <v>17.000000000000114</v>
      </c>
      <c r="I22" s="1">
        <f t="shared" si="1"/>
        <v>789.8000000000001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4538.000000000017</v>
      </c>
      <c r="E23" s="1">
        <f>D23/D17*100</f>
        <v>6.559187342994354</v>
      </c>
      <c r="F23" s="1">
        <f t="shared" si="3"/>
        <v>62.34115917739367</v>
      </c>
      <c r="G23" s="1">
        <f t="shared" si="0"/>
        <v>34.99679954345304</v>
      </c>
      <c r="H23" s="1">
        <f t="shared" si="2"/>
        <v>2741.299999999983</v>
      </c>
      <c r="I23" s="1">
        <f t="shared" si="1"/>
        <v>8428.899999999998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</f>
        <v>13352.700000000003</v>
      </c>
      <c r="E31" s="3">
        <f>D31/D134*100</f>
        <v>5.757533945333892</v>
      </c>
      <c r="F31" s="3">
        <f>D31/B31*100</f>
        <v>82.26208884973418</v>
      </c>
      <c r="G31" s="3">
        <f t="shared" si="0"/>
        <v>35.58271908926659</v>
      </c>
      <c r="H31" s="3">
        <f aca="true" t="shared" si="4" ref="H31:H41">B31-D31</f>
        <v>2879.199999999997</v>
      </c>
      <c r="I31" s="3">
        <f t="shared" si="1"/>
        <v>24173.1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</f>
        <v>10020.9</v>
      </c>
      <c r="E32" s="1">
        <f>D32/D31*100</f>
        <v>75.04774315307014</v>
      </c>
      <c r="F32" s="1">
        <f t="shared" si="3"/>
        <v>87.33190988714105</v>
      </c>
      <c r="G32" s="1">
        <f t="shared" si="0"/>
        <v>35.516214779372675</v>
      </c>
      <c r="H32" s="1">
        <f t="shared" si="4"/>
        <v>1453.6000000000004</v>
      </c>
      <c r="I32" s="1">
        <f t="shared" si="1"/>
        <v>18194.1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1+2.5+0.8+6+1.4+0.1+11.2+0.5+6.3-0.2+32.4+6.9+2.4+3.4+18.4+48+143.7+198.6+32.7+71.3+22.6</f>
        <v>610</v>
      </c>
      <c r="E34" s="1">
        <f>D34/D31*100</f>
        <v>4.568364450635451</v>
      </c>
      <c r="F34" s="1">
        <f t="shared" si="3"/>
        <v>62.06124732933157</v>
      </c>
      <c r="G34" s="1">
        <f t="shared" si="0"/>
        <v>35.20313942751616</v>
      </c>
      <c r="H34" s="1">
        <f t="shared" si="4"/>
        <v>372.9</v>
      </c>
      <c r="I34" s="1">
        <f t="shared" si="1"/>
        <v>1122.8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</f>
        <v>170.1</v>
      </c>
      <c r="E35" s="21">
        <f>D35/D31*100</f>
        <v>1.2738996607427708</v>
      </c>
      <c r="F35" s="21">
        <f t="shared" si="3"/>
        <v>41.75257731958763</v>
      </c>
      <c r="G35" s="21">
        <f t="shared" si="0"/>
        <v>23.78023207045995</v>
      </c>
      <c r="H35" s="21">
        <f t="shared" si="4"/>
        <v>237.29999999999998</v>
      </c>
      <c r="I35" s="21">
        <f t="shared" si="1"/>
        <v>545.1999999999999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0.10784335752319753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2537.300000000003</v>
      </c>
      <c r="E37" s="1">
        <f>D37/D31*100</f>
        <v>19.00214937802843</v>
      </c>
      <c r="F37" s="1">
        <f t="shared" si="3"/>
        <v>75.76065211549381</v>
      </c>
      <c r="G37" s="1">
        <f t="shared" si="0"/>
        <v>37.108592321755054</v>
      </c>
      <c r="H37" s="1">
        <f>B37-D37</f>
        <v>811.7999999999965</v>
      </c>
      <c r="I37" s="1">
        <f t="shared" si="1"/>
        <v>4300.2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0.09520647473018365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</f>
        <v>2121.1</v>
      </c>
      <c r="E43" s="3">
        <f>D43/D134*100</f>
        <v>0.9145944454265965</v>
      </c>
      <c r="F43" s="3">
        <f>D43/B43*100</f>
        <v>81.80100269957578</v>
      </c>
      <c r="G43" s="3">
        <f aca="true" t="shared" si="5" ref="G43:G73">D43/C43*100</f>
        <v>34.742514577737005</v>
      </c>
      <c r="H43" s="3">
        <f>B43-D43</f>
        <v>471.9000000000001</v>
      </c>
      <c r="I43" s="3">
        <f aca="true" t="shared" si="6" ref="I43:I74">C43-D43</f>
        <v>3984.100000000001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</f>
        <v>1855.6</v>
      </c>
      <c r="E44" s="1">
        <f>D44/D43*100</f>
        <v>87.48290981094715</v>
      </c>
      <c r="F44" s="1">
        <f aca="true" t="shared" si="7" ref="F44:F71">D44/B44*100</f>
        <v>86.82794441064995</v>
      </c>
      <c r="G44" s="1">
        <f t="shared" si="5"/>
        <v>34.623278725230435</v>
      </c>
      <c r="H44" s="1">
        <f aca="true" t="shared" si="8" ref="H44:H71">B44-D44</f>
        <v>281.5</v>
      </c>
      <c r="I44" s="1">
        <f t="shared" si="6"/>
        <v>3503.8000000000006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0.6506058177360804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8.868040167837442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63.60000000000001</v>
      </c>
      <c r="E48" s="1">
        <f>D48/D43*100</f>
        <v>2.9984442034793273</v>
      </c>
      <c r="F48" s="1">
        <f t="shared" si="7"/>
        <v>35.215946843853814</v>
      </c>
      <c r="G48" s="1">
        <f t="shared" si="5"/>
        <v>19.354838709677413</v>
      </c>
      <c r="H48" s="1">
        <f t="shared" si="8"/>
        <v>117.00000000000007</v>
      </c>
      <c r="I48" s="1">
        <f t="shared" si="6"/>
        <v>265.0000000000001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</f>
        <v>4318</v>
      </c>
      <c r="E49" s="3">
        <f>D49/D134*100</f>
        <v>1.8618729976672688</v>
      </c>
      <c r="F49" s="3">
        <f>D49/B49*100</f>
        <v>78.41784105767834</v>
      </c>
      <c r="G49" s="3">
        <f t="shared" si="5"/>
        <v>35.56778306782425</v>
      </c>
      <c r="H49" s="3">
        <f>B49-D49</f>
        <v>1188.3999999999996</v>
      </c>
      <c r="I49" s="3">
        <f t="shared" si="6"/>
        <v>7822.199999999999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</f>
        <v>2797.1</v>
      </c>
      <c r="E50" s="1">
        <f>D50/D49*100</f>
        <v>64.77767484946735</v>
      </c>
      <c r="F50" s="1">
        <f t="shared" si="7"/>
        <v>87.34659463510602</v>
      </c>
      <c r="G50" s="1">
        <f t="shared" si="5"/>
        <v>37.33399180470095</v>
      </c>
      <c r="H50" s="1">
        <f t="shared" si="8"/>
        <v>405.2000000000003</v>
      </c>
      <c r="I50" s="1">
        <f t="shared" si="6"/>
        <v>4695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1.18805002315887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6+11+5+10.4+0.1+20.8+16+0.1+76.5+39.2+7.7+0.3+8.1+0.1</f>
        <v>201.29999999999995</v>
      </c>
      <c r="E53" s="1">
        <f>D53/D49*100</f>
        <v>4.661880500231588</v>
      </c>
      <c r="F53" s="1">
        <f t="shared" si="7"/>
        <v>69.79889042995838</v>
      </c>
      <c r="G53" s="1">
        <f t="shared" si="5"/>
        <v>37.689571241340566</v>
      </c>
      <c r="H53" s="1">
        <f t="shared" si="8"/>
        <v>87.10000000000002</v>
      </c>
      <c r="I53" s="1">
        <f t="shared" si="6"/>
        <v>332.80000000000007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1268.3000000000002</v>
      </c>
      <c r="E54" s="1">
        <f>D54/D49*100</f>
        <v>29.3723946271422</v>
      </c>
      <c r="F54" s="1">
        <f t="shared" si="7"/>
        <v>67.71489588894825</v>
      </c>
      <c r="G54" s="1">
        <f t="shared" si="5"/>
        <v>33.55912470563334</v>
      </c>
      <c r="H54" s="1">
        <f t="shared" si="8"/>
        <v>604.6999999999991</v>
      </c>
      <c r="I54" s="1">
        <f>C54-D54</f>
        <v>2510.999999999998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128-60.9+102.5+11.8+75.2+16.7+4.5+87.9+0.1+68.6+30.5+35.2+2.4+30+93-9.8+0.1+1.7+68.5+10.2+1.8+24.5+103.7+27.9-0.2+10.2+8.1+67+7.8</f>
        <v>947.0000000000001</v>
      </c>
      <c r="E56" s="3">
        <f>D56/D134*100</f>
        <v>0.4083357408038221</v>
      </c>
      <c r="F56" s="3">
        <f>D56/B56*100</f>
        <v>60.92382913021102</v>
      </c>
      <c r="G56" s="3">
        <f t="shared" si="5"/>
        <v>31.3700808268186</v>
      </c>
      <c r="H56" s="3">
        <f>B56-D56</f>
        <v>607.4</v>
      </c>
      <c r="I56" s="3">
        <f t="shared" si="6"/>
        <v>2071.8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79.89440337909186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4.5+4.5+30.5+35.2+10+24.5+10.2+0.1</f>
        <v>119.5</v>
      </c>
      <c r="E59" s="1">
        <f>D59/D56*100</f>
        <v>12.618796198521645</v>
      </c>
      <c r="F59" s="1">
        <f t="shared" si="7"/>
        <v>73.94801980198021</v>
      </c>
      <c r="G59" s="1">
        <f t="shared" si="5"/>
        <v>41.507467870788474</v>
      </c>
      <c r="H59" s="1">
        <f t="shared" si="8"/>
        <v>42.099999999999994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7.486800422386493</v>
      </c>
      <c r="F61" s="1">
        <f t="shared" si="7"/>
        <v>96.59400544959128</v>
      </c>
      <c r="G61" s="1">
        <f t="shared" si="5"/>
        <v>23.6175882744837</v>
      </c>
      <c r="H61" s="1">
        <f t="shared" si="8"/>
        <v>2.5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</f>
        <v>16202.3</v>
      </c>
      <c r="E87" s="3">
        <f>D87/D134*100</f>
        <v>6.986249390945898</v>
      </c>
      <c r="F87" s="3">
        <f aca="true" t="shared" si="11" ref="F87:F92">D87/B87*100</f>
        <v>79.95765806668115</v>
      </c>
      <c r="G87" s="3">
        <f t="shared" si="9"/>
        <v>36.034739674843756</v>
      </c>
      <c r="H87" s="3">
        <f aca="true" t="shared" si="12" ref="H87:H92">B87-D87</f>
        <v>4061.2999999999993</v>
      </c>
      <c r="I87" s="3">
        <f t="shared" si="10"/>
        <v>28760.7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</f>
        <v>13606.699999999999</v>
      </c>
      <c r="E88" s="1">
        <f>D88/D87*100</f>
        <v>83.980052214809</v>
      </c>
      <c r="F88" s="1">
        <f t="shared" si="11"/>
        <v>85.20856425382152</v>
      </c>
      <c r="G88" s="1">
        <f t="shared" si="9"/>
        <v>35.79551881890861</v>
      </c>
      <c r="H88" s="1">
        <f t="shared" si="12"/>
        <v>2362.000000000002</v>
      </c>
      <c r="I88" s="1">
        <f t="shared" si="10"/>
        <v>24405.600000000006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5.926936299167402</v>
      </c>
      <c r="F89" s="1">
        <f t="shared" si="11"/>
        <v>81.2986793091771</v>
      </c>
      <c r="G89" s="1">
        <f t="shared" si="9"/>
        <v>50.07822277847309</v>
      </c>
      <c r="H89" s="1">
        <f t="shared" si="12"/>
        <v>220.9000000000001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1635.3000000000004</v>
      </c>
      <c r="E91" s="1">
        <f>D91/D87*100</f>
        <v>10.093011486023592</v>
      </c>
      <c r="F91" s="1">
        <f t="shared" si="11"/>
        <v>52.519510550149384</v>
      </c>
      <c r="G91" s="1">
        <f>D91/C91*100</f>
        <v>32.490910174643886</v>
      </c>
      <c r="H91" s="1">
        <f t="shared" si="12"/>
        <v>1478.3999999999976</v>
      </c>
      <c r="I91" s="1">
        <f>C91-D91</f>
        <v>3397.7999999999965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</f>
        <v>13178.800000000003</v>
      </c>
      <c r="E92" s="3">
        <f>D92/D134*100</f>
        <v>5.682550222708987</v>
      </c>
      <c r="F92" s="3">
        <f t="shared" si="11"/>
        <v>62.59433939860267</v>
      </c>
      <c r="G92" s="3">
        <f>D92/C92*100</f>
        <v>30.450514563510588</v>
      </c>
      <c r="H92" s="3">
        <f t="shared" si="12"/>
        <v>7875.499999999996</v>
      </c>
      <c r="I92" s="3">
        <f>C92-D92</f>
        <v>30100.6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</f>
        <v>2292.9</v>
      </c>
      <c r="E98" s="27">
        <f>D98/D134*100</f>
        <v>0.9886726716885783</v>
      </c>
      <c r="F98" s="27">
        <f>D98/B98*100</f>
        <v>82.21815834767642</v>
      </c>
      <c r="G98" s="27">
        <f aca="true" t="shared" si="13" ref="G98:G111">D98/C98*100</f>
        <v>37.199454881728805</v>
      </c>
      <c r="H98" s="27">
        <f>B98-D98</f>
        <v>495.9000000000001</v>
      </c>
      <c r="I98" s="27">
        <f aca="true" t="shared" si="14" ref="I98:I132">C98-D98</f>
        <v>3870.9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</f>
        <v>12.7</v>
      </c>
      <c r="E99" s="99">
        <f>D99/D98*100</f>
        <v>0.5538837280300056</v>
      </c>
      <c r="F99" s="1">
        <f>D99/B99*100</f>
        <v>83.55263157894737</v>
      </c>
      <c r="G99" s="99">
        <f>D99/C99*100</f>
        <v>83.55263157894737</v>
      </c>
      <c r="H99" s="99">
        <f>B99-D99</f>
        <v>2.5</v>
      </c>
      <c r="I99" s="99">
        <f t="shared" si="14"/>
        <v>2.5</v>
      </c>
    </row>
    <row r="100" spans="1:9" ht="18">
      <c r="A100" s="101" t="s">
        <v>65</v>
      </c>
      <c r="B100" s="85">
        <f>2536.7-3.4-0.4+10.3</f>
        <v>2543.2</v>
      </c>
      <c r="C100" s="54">
        <f>4699.6+1.8+903.3-10.8-3+21.3</f>
        <v>5612.200000000001</v>
      </c>
      <c r="D100" s="54">
        <f>111.4+112.6+0.9+99.8+111.4+47.6+73.3-0.9+24.7+28.7+415.6+4.4+7.7+94.7+205.4+127.9+182.3+101.7+1.5+137.1+2.5+115.1+119.6+27</f>
        <v>2152.0000000000005</v>
      </c>
      <c r="E100" s="1">
        <f>D100/D98*100</f>
        <v>93.85494352130492</v>
      </c>
      <c r="F100" s="1">
        <f aca="true" t="shared" si="15" ref="F100:F132">D100/B100*100</f>
        <v>84.61780434098776</v>
      </c>
      <c r="G100" s="1">
        <f t="shared" si="13"/>
        <v>38.34503403299954</v>
      </c>
      <c r="H100" s="1">
        <f>B100-D100</f>
        <v>391.19999999999936</v>
      </c>
      <c r="I100" s="1">
        <f t="shared" si="14"/>
        <v>3460.2000000000003</v>
      </c>
    </row>
    <row r="101" spans="1:9" ht="18.75" thickBot="1">
      <c r="A101" s="102" t="s">
        <v>35</v>
      </c>
      <c r="B101" s="104">
        <f>B98-B99-B100</f>
        <v>230.40000000000055</v>
      </c>
      <c r="C101" s="104">
        <f>C98-C99-C100</f>
        <v>536.3999999999996</v>
      </c>
      <c r="D101" s="104">
        <f>D98-D99-D100</f>
        <v>128.19999999999982</v>
      </c>
      <c r="E101" s="100">
        <f>D101/D98*100</f>
        <v>5.591172750665089</v>
      </c>
      <c r="F101" s="100">
        <f t="shared" si="15"/>
        <v>55.64236111111091</v>
      </c>
      <c r="G101" s="100">
        <f t="shared" si="13"/>
        <v>23.900074571215495</v>
      </c>
      <c r="H101" s="100">
        <f>B101-D101</f>
        <v>102.20000000000073</v>
      </c>
      <c r="I101" s="100">
        <f t="shared" si="14"/>
        <v>408.1999999999998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5760.799999999999</v>
      </c>
      <c r="E102" s="98">
        <f>D102/D134*100</f>
        <v>2.4839921178697546</v>
      </c>
      <c r="F102" s="98">
        <f>D102/B102*100</f>
        <v>64.4651589584056</v>
      </c>
      <c r="G102" s="98">
        <f t="shared" si="13"/>
        <v>34.17412144365612</v>
      </c>
      <c r="H102" s="98">
        <f>B102-D102</f>
        <v>3175.500000000002</v>
      </c>
      <c r="I102" s="98">
        <f t="shared" si="14"/>
        <v>11096.400000000001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6.879252881544231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0.3801555339536176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5.467990556867101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0.39751423413414805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0.08505763088459939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</f>
        <v>63.99999999999999</v>
      </c>
      <c r="E113" s="6">
        <f>D113/D102*100</f>
        <v>1.110956811553951</v>
      </c>
      <c r="F113" s="6">
        <f t="shared" si="15"/>
        <v>79.5031055900621</v>
      </c>
      <c r="G113" s="6">
        <f t="shared" si="17"/>
        <v>41.72099087353324</v>
      </c>
      <c r="H113" s="6">
        <f t="shared" si="16"/>
        <v>16.500000000000007</v>
      </c>
      <c r="I113" s="6">
        <f t="shared" si="14"/>
        <v>89.4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0.3454381335925566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4.271976114428552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0.06596306068601585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</f>
        <v>16.8</v>
      </c>
      <c r="E120" s="21">
        <f>D120/D102*100</f>
        <v>0.29162616303291217</v>
      </c>
      <c r="F120" s="6">
        <f t="shared" si="15"/>
        <v>33.6</v>
      </c>
      <c r="G120" s="6">
        <f t="shared" si="17"/>
        <v>33.6</v>
      </c>
      <c r="H120" s="6">
        <f t="shared" si="16"/>
        <v>33.2</v>
      </c>
      <c r="I120" s="6">
        <f t="shared" si="14"/>
        <v>33.2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0.31766421330370787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0.6370642966254687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0.03645327037911402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</f>
        <v>314.1</v>
      </c>
      <c r="E126" s="21">
        <f>D126/D102*100</f>
        <v>5.452367726704625</v>
      </c>
      <c r="F126" s="6">
        <f t="shared" si="15"/>
        <v>86.24382207578255</v>
      </c>
      <c r="G126" s="6">
        <f t="shared" si="17"/>
        <v>36.1782999308915</v>
      </c>
      <c r="H126" s="6">
        <f t="shared" si="16"/>
        <v>50.099999999999966</v>
      </c>
      <c r="I126" s="6">
        <f t="shared" si="14"/>
        <v>554.1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86.46927730022286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2.897166507481694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72.69823635606166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1.5622830162477435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8274.5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231917</v>
      </c>
      <c r="E134" s="40">
        <v>100</v>
      </c>
      <c r="F134" s="3">
        <f>D134/B134*100</f>
        <v>75.7196924680264</v>
      </c>
      <c r="G134" s="3">
        <f aca="true" t="shared" si="18" ref="G134:G140">D134/C134*100</f>
        <v>37.15666450215721</v>
      </c>
      <c r="H134" s="3">
        <f aca="true" t="shared" si="19" ref="H134:H140">B134-D134</f>
        <v>74366.59999999992</v>
      </c>
      <c r="I134" s="3">
        <f aca="true" t="shared" si="20" ref="I134:I140">C134-D134</f>
        <v>392242.9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165935.7</v>
      </c>
      <c r="E135" s="6">
        <f>D135/D134*100</f>
        <v>71.54960610908213</v>
      </c>
      <c r="F135" s="6">
        <f aca="true" t="shared" si="21" ref="F135:F146">D135/B135*100</f>
        <v>80.80789536094952</v>
      </c>
      <c r="G135" s="6">
        <f t="shared" si="18"/>
        <v>38.56656670336559</v>
      </c>
      <c r="H135" s="6">
        <f t="shared" si="19"/>
        <v>39410.19999999995</v>
      </c>
      <c r="I135" s="20">
        <f t="shared" si="20"/>
        <v>264322.2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23978.999999999996</v>
      </c>
      <c r="E136" s="6">
        <f>D136/D134*100</f>
        <v>10.339474898347252</v>
      </c>
      <c r="F136" s="6">
        <f t="shared" si="21"/>
        <v>65.01386821535182</v>
      </c>
      <c r="G136" s="6">
        <f t="shared" si="18"/>
        <v>36.93435176585293</v>
      </c>
      <c r="H136" s="6">
        <f t="shared" si="19"/>
        <v>12903.900000000005</v>
      </c>
      <c r="I136" s="20">
        <f t="shared" si="20"/>
        <v>40944.3</v>
      </c>
      <c r="K136" s="49"/>
      <c r="L136" s="106"/>
    </row>
    <row r="137" spans="1:12" ht="18.75">
      <c r="A137" s="25" t="s">
        <v>1</v>
      </c>
      <c r="B137" s="70">
        <f>B20+B9+B52+B46+B58+B33+B99</f>
        <v>9464.800000000001</v>
      </c>
      <c r="C137" s="70">
        <f>C20+C9+C52+C46+C58+C33+C99</f>
        <v>20315.6</v>
      </c>
      <c r="D137" s="70">
        <f>D20+D9+D52+D46+D58+D33+D99</f>
        <v>8278.199999999999</v>
      </c>
      <c r="E137" s="6">
        <f>D137/D134*100</f>
        <v>3.5694666626422378</v>
      </c>
      <c r="F137" s="6">
        <f t="shared" si="21"/>
        <v>87.46302087735607</v>
      </c>
      <c r="G137" s="6">
        <f t="shared" si="18"/>
        <v>40.747996613439916</v>
      </c>
      <c r="H137" s="6">
        <f t="shared" si="19"/>
        <v>1186.6000000000022</v>
      </c>
      <c r="I137" s="20">
        <f t="shared" si="20"/>
        <v>12037.4</v>
      </c>
      <c r="K137" s="49"/>
      <c r="L137" s="50"/>
    </row>
    <row r="138" spans="1:12" ht="21" customHeight="1">
      <c r="A138" s="25" t="s">
        <v>15</v>
      </c>
      <c r="B138" s="70">
        <f>B11+B22+B100+B60+B36+B90</f>
        <v>3778.2999999999997</v>
      </c>
      <c r="C138" s="70">
        <f>C11+C22+C100+C60+C36+C90</f>
        <v>8036.400000000001</v>
      </c>
      <c r="D138" s="70">
        <f>D11+D22+D100+D60+D36+D90</f>
        <v>2812.3000000000006</v>
      </c>
      <c r="E138" s="6">
        <f>D138/D134*100</f>
        <v>1.2126321054515194</v>
      </c>
      <c r="F138" s="6">
        <f t="shared" si="21"/>
        <v>74.43294603393062</v>
      </c>
      <c r="G138" s="6">
        <f t="shared" si="18"/>
        <v>34.994524911651986</v>
      </c>
      <c r="H138" s="6">
        <f t="shared" si="19"/>
        <v>965.9999999999991</v>
      </c>
      <c r="I138" s="20">
        <f t="shared" si="20"/>
        <v>5224.1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1671.9999999999998</v>
      </c>
      <c r="E139" s="6">
        <f>D139/D134*100</f>
        <v>0.7209475803843616</v>
      </c>
      <c r="F139" s="6">
        <f t="shared" si="21"/>
        <v>47.066771759936934</v>
      </c>
      <c r="G139" s="6">
        <f t="shared" si="18"/>
        <v>21.234712150268606</v>
      </c>
      <c r="H139" s="6">
        <f t="shared" si="19"/>
        <v>1880.4000000000003</v>
      </c>
      <c r="I139" s="20">
        <f t="shared" si="20"/>
        <v>6201.900000000001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47259.299999999945</v>
      </c>
      <c r="C140" s="70">
        <f>C134-C135-C136-C137-C138-C139</f>
        <v>92752.80000000002</v>
      </c>
      <c r="D140" s="70">
        <f>D134-D135-D136-D137-D138-D139</f>
        <v>29239.799999999992</v>
      </c>
      <c r="E140" s="6">
        <f>D140/D134*100</f>
        <v>12.607872644092497</v>
      </c>
      <c r="F140" s="6">
        <f t="shared" si="21"/>
        <v>61.87099681967364</v>
      </c>
      <c r="G140" s="46">
        <f t="shared" si="18"/>
        <v>31.52443915439748</v>
      </c>
      <c r="H140" s="6">
        <f t="shared" si="19"/>
        <v>18019.499999999953</v>
      </c>
      <c r="I140" s="6">
        <f t="shared" si="20"/>
        <v>63513.00000000003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1285.7+343.1+251.2+535+4</f>
        <v>2419</v>
      </c>
      <c r="E142" s="16"/>
      <c r="F142" s="6">
        <f t="shared" si="21"/>
        <v>15.64662811606577</v>
      </c>
      <c r="G142" s="6">
        <f aca="true" t="shared" si="22" ref="G142:G151">D142/C142*100</f>
        <v>3.102411647317741</v>
      </c>
      <c r="H142" s="6">
        <f>B142-D142</f>
        <v>13041.2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f>23644.2-130</f>
        <v>23514.2</v>
      </c>
      <c r="D143" s="70">
        <f>2921.3</f>
        <v>2921.3</v>
      </c>
      <c r="E143" s="6"/>
      <c r="F143" s="6">
        <f t="shared" si="21"/>
        <v>26.9684185260748</v>
      </c>
      <c r="G143" s="6">
        <f t="shared" si="22"/>
        <v>12.423556829490266</v>
      </c>
      <c r="H143" s="6">
        <f aca="true" t="shared" si="24" ref="H143:H150">B143-D143</f>
        <v>7910.999999999999</v>
      </c>
      <c r="I143" s="6">
        <f t="shared" si="23"/>
        <v>20592.9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</f>
        <v>9116</v>
      </c>
      <c r="E144" s="6"/>
      <c r="F144" s="6">
        <f t="shared" si="21"/>
        <v>40.288863549980995</v>
      </c>
      <c r="G144" s="6">
        <f t="shared" si="22"/>
        <v>8.845272737328584</v>
      </c>
      <c r="H144" s="6">
        <f t="shared" si="24"/>
        <v>13510.599999999999</v>
      </c>
      <c r="I144" s="6">
        <f t="shared" si="23"/>
        <v>93944.7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255754.19999999998</v>
      </c>
      <c r="E151" s="27"/>
      <c r="F151" s="3">
        <f>D151/B151*100</f>
        <v>68.27618739216477</v>
      </c>
      <c r="G151" s="3">
        <f t="shared" si="22"/>
        <v>29.521329459552113</v>
      </c>
      <c r="H151" s="3">
        <f>B151-D151</f>
        <v>118833.49999999997</v>
      </c>
      <c r="I151" s="3">
        <f t="shared" si="23"/>
        <v>610582.7999999999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231917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231917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2014-05-21T05:13:08Z</dcterms:modified>
  <cp:category/>
  <cp:version/>
  <cp:contentType/>
  <cp:contentStatus/>
</cp:coreProperties>
</file>